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939" activeTab="0"/>
  </bookViews>
  <sheets>
    <sheet name="表紙" sheetId="1" r:id="rId1"/>
    <sheet name="貸借対照表（勘定式）" sheetId="2" r:id="rId2"/>
    <sheet name="収支計算書" sheetId="3" r:id="rId3"/>
  </sheets>
  <definedNames>
    <definedName name="_xlnm.Print_Titles" localSheetId="2">'収支計算書'!$1:$3</definedName>
    <definedName name="_xlnm.Print_Titles" localSheetId="1">'貸借対照表（勘定式）'!$1:$5</definedName>
  </definedNames>
  <calcPr fullCalcOnLoad="1"/>
</workbook>
</file>

<file path=xl/sharedStrings.xml><?xml version="1.0" encoding="utf-8"?>
<sst xmlns="http://schemas.openxmlformats.org/spreadsheetml/2006/main" count="113" uniqueCount="104">
  <si>
    <t>資　産　の　部</t>
  </si>
  <si>
    <t>科　　目</t>
  </si>
  <si>
    <t>金　額</t>
  </si>
  <si>
    <t>決　算　報　告　書</t>
  </si>
  <si>
    <t>自 平成26年 1月 1日</t>
  </si>
  <si>
    <t>至 平成26年12月31日</t>
  </si>
  <si>
    <t>特定非営利活動法人日本文化体験交流塾</t>
  </si>
  <si>
    <t/>
  </si>
  <si>
    <t>2014年12月31日 現在</t>
  </si>
  <si>
    <t>[税込]（単位：円）</t>
  </si>
  <si>
    <t>特定非営利活動に係る事業会計貸借対照表</t>
  </si>
  <si>
    <t>負　債　・　正　味　財　産　の　部</t>
  </si>
  <si>
    <t>【貸借対照表の注記】</t>
  </si>
  <si>
    <t xml:space="preserve"> 【流動資産】</t>
  </si>
  <si>
    <t xml:space="preserve">  （現金・預金）</t>
  </si>
  <si>
    <t xml:space="preserve">   現      金</t>
  </si>
  <si>
    <t xml:space="preserve">   普通  預金</t>
  </si>
  <si>
    <t xml:space="preserve">    現金・預金 計</t>
  </si>
  <si>
    <t xml:space="preserve">   ＰＡＹＰＡＬ</t>
  </si>
  <si>
    <t xml:space="preserve">  （有価証券）</t>
  </si>
  <si>
    <t xml:space="preserve">   有価  証券</t>
  </si>
  <si>
    <t xml:space="preserve">    有価証券 計</t>
  </si>
  <si>
    <t xml:space="preserve">     流動資産合計</t>
  </si>
  <si>
    <t>資産の部合計</t>
  </si>
  <si>
    <t xml:space="preserve"> 【流動負債】</t>
  </si>
  <si>
    <t xml:space="preserve">  未  払  金</t>
  </si>
  <si>
    <t xml:space="preserve">  預  り  金</t>
  </si>
  <si>
    <t xml:space="preserve">  未払法人税等</t>
  </si>
  <si>
    <t xml:space="preserve">   流動負債  計</t>
  </si>
  <si>
    <t>負債の部合計</t>
  </si>
  <si>
    <t>正　味　財　産　の　部</t>
  </si>
  <si>
    <t xml:space="preserve"> 【正味財産】</t>
  </si>
  <si>
    <t xml:space="preserve">  正味  財産</t>
  </si>
  <si>
    <t xml:space="preserve">  (うち当期正味財産増加額)</t>
  </si>
  <si>
    <t xml:space="preserve">   正味財産  計</t>
  </si>
  <si>
    <t>正味財産の部合計</t>
  </si>
  <si>
    <t>負債・正味財産の部合計</t>
  </si>
  <si>
    <t>[税込]（単位：円）</t>
  </si>
  <si>
    <t>自 2014年 1月 1日  至 2014年12月31日</t>
  </si>
  <si>
    <t>特定非営利活動に係る事業会計収支計算書</t>
  </si>
  <si>
    <t>《経常収支の部》</t>
  </si>
  <si>
    <t xml:space="preserve">  ［経常収支の部］</t>
  </si>
  <si>
    <t xml:space="preserve">      入会金収入</t>
  </si>
  <si>
    <t xml:space="preserve">      年会費収入</t>
  </si>
  <si>
    <t xml:space="preserve">      法人年会費</t>
  </si>
  <si>
    <t xml:space="preserve">      賛助会員会費収入</t>
  </si>
  <si>
    <t xml:space="preserve">      寄付金収入</t>
  </si>
  <si>
    <t xml:space="preserve">      受取利息収入</t>
  </si>
  <si>
    <t xml:space="preserve">      通訳案内士等の研修</t>
  </si>
  <si>
    <t xml:space="preserve">      日本文化体験研修</t>
  </si>
  <si>
    <t xml:space="preserve">      受験対策講座</t>
  </si>
  <si>
    <t xml:space="preserve">      制作物売却</t>
  </si>
  <si>
    <t xml:space="preserve">      雑収入</t>
  </si>
  <si>
    <t xml:space="preserve">    【事業費】</t>
  </si>
  <si>
    <t xml:space="preserve">      事業  支出</t>
  </si>
  <si>
    <t xml:space="preserve">      業務委託料</t>
  </si>
  <si>
    <t xml:space="preserve">      外  注  費</t>
  </si>
  <si>
    <t xml:space="preserve">      企画手当</t>
  </si>
  <si>
    <t xml:space="preserve">      講師謝礼</t>
  </si>
  <si>
    <t xml:space="preserve">      事業助手</t>
  </si>
  <si>
    <t xml:space="preserve">      通信・運搬費</t>
  </si>
  <si>
    <t xml:space="preserve">      近郊交通費</t>
  </si>
  <si>
    <t xml:space="preserve">      遠距離交通費</t>
  </si>
  <si>
    <t xml:space="preserve">      広告宣伝費</t>
  </si>
  <si>
    <t xml:space="preserve">      講座等消耗品</t>
  </si>
  <si>
    <t xml:space="preserve">      講座等会場費</t>
  </si>
  <si>
    <t xml:space="preserve">      印刷経費</t>
  </si>
  <si>
    <t xml:space="preserve">      ガソリン等燃料費</t>
  </si>
  <si>
    <t xml:space="preserve">      賃借料（事業）</t>
  </si>
  <si>
    <t xml:space="preserve">      事業会議費</t>
  </si>
  <si>
    <t xml:space="preserve">      雑費</t>
  </si>
  <si>
    <t xml:space="preserve">        当期事業費 計</t>
  </si>
  <si>
    <t xml:space="preserve">    【管理費】</t>
  </si>
  <si>
    <t xml:space="preserve">      事務雑給</t>
  </si>
  <si>
    <t xml:space="preserve">      通  信  費</t>
  </si>
  <si>
    <t xml:space="preserve">      会議費</t>
  </si>
  <si>
    <t xml:space="preserve">      事務用消耗品費</t>
  </si>
  <si>
    <t xml:space="preserve">      備品消耗品費</t>
  </si>
  <si>
    <t xml:space="preserve">      新聞図書費</t>
  </si>
  <si>
    <t xml:space="preserve">      修  繕  費</t>
  </si>
  <si>
    <t xml:space="preserve">      租税  公課</t>
  </si>
  <si>
    <t xml:space="preserve">      諸  会  費</t>
  </si>
  <si>
    <t xml:space="preserve">      賃借 料</t>
  </si>
  <si>
    <t xml:space="preserve">      入金手数料</t>
  </si>
  <si>
    <t xml:space="preserve">      支払手数料</t>
  </si>
  <si>
    <t xml:space="preserve">      雑      費</t>
  </si>
  <si>
    <t xml:space="preserve">        管理費  計</t>
  </si>
  <si>
    <t xml:space="preserve">  ［その他資金収支の部］</t>
  </si>
  <si>
    <t xml:space="preserve">    【事業収入】</t>
  </si>
  <si>
    <t xml:space="preserve">      その他資金収入  計</t>
  </si>
  <si>
    <t xml:space="preserve">    【事業支出】</t>
  </si>
  <si>
    <t xml:space="preserve">      その他資金支出  計</t>
  </si>
  <si>
    <t xml:space="preserve">        当期収支差額</t>
  </si>
  <si>
    <t xml:space="preserve">        前期繰越収支差額</t>
  </si>
  <si>
    <t xml:space="preserve">        次期繰越収支差額</t>
  </si>
  <si>
    <t>【収支計算書の注記】</t>
  </si>
  <si>
    <t xml:space="preserve">    【事業収入】</t>
  </si>
  <si>
    <t xml:space="preserve">    【会費等収入】</t>
  </si>
  <si>
    <t>　　　　会費等収入 計</t>
  </si>
  <si>
    <t>　　　　事業収入　計</t>
  </si>
  <si>
    <t>第 7　期</t>
  </si>
  <si>
    <t>　　　　　収入　計</t>
  </si>
  <si>
    <t>　　　　　支出　計</t>
  </si>
  <si>
    <t xml:space="preserve">          　経常収支差額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</si>
</sst>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\ ;&quot;△ &quot;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8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left" vertical="center" shrinkToFit="1"/>
    </xf>
    <xf numFmtId="178" fontId="5" fillId="0" borderId="12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 shrinkToFit="1"/>
    </xf>
    <xf numFmtId="178" fontId="5" fillId="0" borderId="18" xfId="0" applyNumberFormat="1" applyFont="1" applyBorder="1" applyAlignment="1">
      <alignment vertical="center"/>
    </xf>
    <xf numFmtId="49" fontId="8" fillId="33" borderId="16" xfId="0" applyNumberFormat="1" applyFont="1" applyFill="1" applyBorder="1" applyAlignment="1">
      <alignment horizontal="center" vertical="center" shrinkToFit="1"/>
    </xf>
    <xf numFmtId="178" fontId="8" fillId="33" borderId="12" xfId="0" applyNumberFormat="1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9</xdr:col>
      <xdr:colOff>609600</xdr:colOff>
      <xdr:row>53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66675"/>
          <a:ext cx="6381750" cy="941070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J45"/>
  <sheetViews>
    <sheetView tabSelected="1" zoomScale="85" zoomScaleNormal="85" zoomScalePageLayoutView="0" workbookViewId="0" topLeftCell="A1">
      <selection activeCell="N25" sqref="N25"/>
    </sheetView>
  </sheetViews>
  <sheetFormatPr defaultColWidth="9.00390625" defaultRowHeight="13.5"/>
  <cols>
    <col min="1" max="1" width="2.875" style="1" customWidth="1"/>
    <col min="2" max="10" width="9.25390625" style="1" customWidth="1"/>
    <col min="11" max="16384" width="9.00390625" style="1" customWidth="1"/>
  </cols>
  <sheetData>
    <row r="13" spans="2:10" ht="32.25">
      <c r="B13" s="30" t="s">
        <v>3</v>
      </c>
      <c r="C13" s="30"/>
      <c r="D13" s="30"/>
      <c r="E13" s="30"/>
      <c r="F13" s="30"/>
      <c r="G13" s="30"/>
      <c r="H13" s="30"/>
      <c r="I13" s="30"/>
      <c r="J13" s="30"/>
    </row>
    <row r="19" spans="5:7" ht="17.25">
      <c r="E19" s="29" t="s">
        <v>100</v>
      </c>
      <c r="F19" s="29"/>
      <c r="G19" s="29"/>
    </row>
    <row r="23" spans="5:7" ht="13.5">
      <c r="E23" s="28" t="s">
        <v>4</v>
      </c>
      <c r="F23" s="28"/>
      <c r="G23" s="28"/>
    </row>
    <row r="25" spans="5:7" ht="13.5">
      <c r="E25" s="28" t="s">
        <v>5</v>
      </c>
      <c r="F25" s="28"/>
      <c r="G25" s="28"/>
    </row>
    <row r="40" spans="2:10" ht="13.5">
      <c r="B40" s="28" t="s">
        <v>6</v>
      </c>
      <c r="C40" s="28"/>
      <c r="D40" s="28"/>
      <c r="E40" s="28"/>
      <c r="F40" s="28"/>
      <c r="G40" s="28"/>
      <c r="H40" s="28"/>
      <c r="I40" s="28"/>
      <c r="J40" s="28"/>
    </row>
    <row r="44" spans="2:10" ht="13.5">
      <c r="B44" s="28" t="s">
        <v>7</v>
      </c>
      <c r="C44" s="28"/>
      <c r="D44" s="28"/>
      <c r="E44" s="28"/>
      <c r="F44" s="28"/>
      <c r="G44" s="28"/>
      <c r="H44" s="28"/>
      <c r="I44" s="28"/>
      <c r="J44" s="28"/>
    </row>
    <row r="45" spans="2:10" ht="13.5">
      <c r="B45" s="28" t="s">
        <v>7</v>
      </c>
      <c r="C45" s="28"/>
      <c r="D45" s="28"/>
      <c r="E45" s="28"/>
      <c r="F45" s="28"/>
      <c r="G45" s="28"/>
      <c r="H45" s="28"/>
      <c r="I45" s="28"/>
      <c r="J45" s="28"/>
    </row>
  </sheetData>
  <sheetProtection/>
  <mergeCells count="7">
    <mergeCell ref="B44:J44"/>
    <mergeCell ref="B45:J45"/>
    <mergeCell ref="E19:G19"/>
    <mergeCell ref="B13:J13"/>
    <mergeCell ref="E23:G23"/>
    <mergeCell ref="E25:G25"/>
    <mergeCell ref="B40:J40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2" sqref="C22"/>
    </sheetView>
  </sheetViews>
  <sheetFormatPr defaultColWidth="9.00390625" defaultRowHeight="13.5"/>
  <cols>
    <col min="1" max="1" width="2.875" style="1" customWidth="1"/>
    <col min="2" max="2" width="30.625" style="7" customWidth="1"/>
    <col min="3" max="3" width="17.50390625" style="8" customWidth="1"/>
    <col min="4" max="4" width="30.625" style="7" customWidth="1"/>
    <col min="5" max="5" width="17.50390625" style="8" customWidth="1"/>
    <col min="6" max="16384" width="9.00390625" style="1" customWidth="1"/>
  </cols>
  <sheetData>
    <row r="1" spans="2:5" ht="18.75">
      <c r="B1" s="33" t="s">
        <v>10</v>
      </c>
      <c r="C1" s="34"/>
      <c r="D1" s="34"/>
      <c r="E1" s="34"/>
    </row>
    <row r="2" spans="2:5" ht="14.25" customHeight="1">
      <c r="B2" s="39" t="s">
        <v>6</v>
      </c>
      <c r="C2" s="39"/>
      <c r="D2" s="39"/>
      <c r="E2" s="10" t="s">
        <v>9</v>
      </c>
    </row>
    <row r="3" spans="2:5" ht="14.25" thickBot="1">
      <c r="B3" s="37" t="s">
        <v>7</v>
      </c>
      <c r="C3" s="37"/>
      <c r="D3" s="38" t="s">
        <v>8</v>
      </c>
      <c r="E3" s="38"/>
    </row>
    <row r="4" spans="2:5" ht="13.5">
      <c r="B4" s="35" t="s">
        <v>0</v>
      </c>
      <c r="C4" s="36"/>
      <c r="D4" s="35" t="s">
        <v>11</v>
      </c>
      <c r="E4" s="36"/>
    </row>
    <row r="5" spans="2:5" ht="14.25" thickBot="1">
      <c r="B5" s="2" t="s">
        <v>1</v>
      </c>
      <c r="C5" s="3" t="s">
        <v>2</v>
      </c>
      <c r="D5" s="2" t="s">
        <v>1</v>
      </c>
      <c r="E5" s="3" t="s">
        <v>2</v>
      </c>
    </row>
    <row r="6" spans="2:5" ht="14.25" thickTop="1">
      <c r="B6" s="13" t="s">
        <v>13</v>
      </c>
      <c r="C6" s="4"/>
      <c r="D6" s="13" t="s">
        <v>24</v>
      </c>
      <c r="E6" s="4"/>
    </row>
    <row r="7" spans="2:5" ht="13.5">
      <c r="B7" s="13" t="s">
        <v>14</v>
      </c>
      <c r="C7" s="4"/>
      <c r="D7" s="13" t="s">
        <v>25</v>
      </c>
      <c r="E7" s="14">
        <v>2546108</v>
      </c>
    </row>
    <row r="8" spans="2:5" ht="13.5">
      <c r="B8" s="13" t="s">
        <v>15</v>
      </c>
      <c r="C8" s="14">
        <v>51002</v>
      </c>
      <c r="D8" s="13" t="s">
        <v>26</v>
      </c>
      <c r="E8" s="14">
        <v>1400523</v>
      </c>
    </row>
    <row r="9" spans="2:5" ht="13.5">
      <c r="B9" s="13" t="s">
        <v>16</v>
      </c>
      <c r="C9" s="14">
        <v>3050812</v>
      </c>
      <c r="D9" s="13" t="s">
        <v>27</v>
      </c>
      <c r="E9" s="14">
        <v>70000</v>
      </c>
    </row>
    <row r="10" spans="2:5" ht="13.5">
      <c r="B10" s="13" t="s">
        <v>18</v>
      </c>
      <c r="C10" s="14">
        <v>580540</v>
      </c>
      <c r="D10" s="15" t="s">
        <v>28</v>
      </c>
      <c r="E10" s="16">
        <v>4016631</v>
      </c>
    </row>
    <row r="11" spans="2:5" ht="13.5">
      <c r="B11" s="13" t="s">
        <v>17</v>
      </c>
      <c r="C11" s="14">
        <f>SUM(C8:C10)</f>
        <v>3682354</v>
      </c>
      <c r="D11" s="19" t="s">
        <v>29</v>
      </c>
      <c r="E11" s="20">
        <v>4016631</v>
      </c>
    </row>
    <row r="12" spans="2:5" ht="13.5">
      <c r="B12" s="13"/>
      <c r="C12" s="4"/>
      <c r="D12" s="31" t="s">
        <v>30</v>
      </c>
      <c r="E12" s="32"/>
    </row>
    <row r="13" spans="2:5" ht="13.5">
      <c r="B13" s="13"/>
      <c r="C13" s="14"/>
      <c r="D13" s="13" t="s">
        <v>31</v>
      </c>
      <c r="E13" s="4"/>
    </row>
    <row r="14" spans="2:5" ht="13.5">
      <c r="B14" s="13" t="s">
        <v>19</v>
      </c>
      <c r="C14" s="4"/>
      <c r="D14" s="13" t="s">
        <v>32</v>
      </c>
      <c r="E14" s="14">
        <f>2265723+4900000</f>
        <v>7165723</v>
      </c>
    </row>
    <row r="15" spans="2:5" ht="13.5">
      <c r="B15" s="13" t="s">
        <v>20</v>
      </c>
      <c r="C15" s="14">
        <f>2600000+4900000</f>
        <v>7500000</v>
      </c>
      <c r="D15" s="13" t="s">
        <v>33</v>
      </c>
      <c r="E15" s="14">
        <f>-1663587+4900000</f>
        <v>3236413</v>
      </c>
    </row>
    <row r="16" spans="2:5" ht="13.5">
      <c r="B16" s="13" t="s">
        <v>21</v>
      </c>
      <c r="C16" s="14">
        <f>2600000+4900000</f>
        <v>7500000</v>
      </c>
      <c r="D16" s="15" t="s">
        <v>34</v>
      </c>
      <c r="E16" s="16">
        <f>2265723+4900000</f>
        <v>7165723</v>
      </c>
    </row>
    <row r="17" spans="2:5" ht="13.5">
      <c r="B17" s="15" t="s">
        <v>22</v>
      </c>
      <c r="C17" s="16">
        <f>6282354+4900000</f>
        <v>11182354</v>
      </c>
      <c r="D17" s="19" t="s">
        <v>35</v>
      </c>
      <c r="E17" s="20">
        <f>2265723+4900000</f>
        <v>7165723</v>
      </c>
    </row>
    <row r="18" spans="2:5" ht="13.5">
      <c r="B18" s="17" t="s">
        <v>23</v>
      </c>
      <c r="C18" s="18">
        <f>6282354+4900000</f>
        <v>11182354</v>
      </c>
      <c r="D18" s="17" t="s">
        <v>36</v>
      </c>
      <c r="E18" s="18">
        <f>6282354+4900000</f>
        <v>11182354</v>
      </c>
    </row>
    <row r="19" spans="2:5" ht="1.5" customHeight="1" thickBot="1">
      <c r="B19" s="5"/>
      <c r="C19" s="6"/>
      <c r="D19" s="5"/>
      <c r="E19" s="6"/>
    </row>
    <row r="21" ht="13.5">
      <c r="B21" s="12" t="s">
        <v>12</v>
      </c>
    </row>
  </sheetData>
  <sheetProtection/>
  <mergeCells count="7">
    <mergeCell ref="D12:E12"/>
    <mergeCell ref="B1:E1"/>
    <mergeCell ref="B4:C4"/>
    <mergeCell ref="D4:E4"/>
    <mergeCell ref="B3:C3"/>
    <mergeCell ref="D3:E3"/>
    <mergeCell ref="B2:D2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4" sqref="D64"/>
    </sheetView>
  </sheetViews>
  <sheetFormatPr defaultColWidth="9.00390625" defaultRowHeight="13.5"/>
  <cols>
    <col min="1" max="1" width="2.875" style="1" customWidth="1"/>
    <col min="2" max="2" width="53.625" style="7" customWidth="1"/>
    <col min="3" max="4" width="20.00390625" style="8" customWidth="1"/>
    <col min="5" max="16384" width="9.00390625" style="1" customWidth="1"/>
  </cols>
  <sheetData>
    <row r="1" spans="2:4" ht="18.75">
      <c r="B1" s="33" t="s">
        <v>39</v>
      </c>
      <c r="C1" s="33"/>
      <c r="D1" s="40"/>
    </row>
    <row r="2" spans="2:4" ht="14.25" customHeight="1">
      <c r="B2" s="39" t="s">
        <v>6</v>
      </c>
      <c r="C2" s="39"/>
      <c r="D2" s="21" t="s">
        <v>37</v>
      </c>
    </row>
    <row r="3" spans="2:4" ht="14.25" thickBot="1">
      <c r="B3" s="9" t="s">
        <v>7</v>
      </c>
      <c r="C3" s="38" t="s">
        <v>38</v>
      </c>
      <c r="D3" s="38"/>
    </row>
    <row r="4" spans="2:4" ht="13.5">
      <c r="B4" s="41" t="s">
        <v>40</v>
      </c>
      <c r="C4" s="42"/>
      <c r="D4" s="42"/>
    </row>
    <row r="5" ht="13.5">
      <c r="B5" s="11" t="s">
        <v>41</v>
      </c>
    </row>
    <row r="6" ht="13.5">
      <c r="B6" s="11" t="s">
        <v>97</v>
      </c>
    </row>
    <row r="7" spans="2:3" ht="13.5">
      <c r="B7" s="11" t="s">
        <v>42</v>
      </c>
      <c r="C7" s="22">
        <v>1330000</v>
      </c>
    </row>
    <row r="8" spans="2:3" ht="13.5">
      <c r="B8" s="11" t="s">
        <v>43</v>
      </c>
      <c r="C8" s="22">
        <v>5076000</v>
      </c>
    </row>
    <row r="9" spans="2:3" ht="13.5">
      <c r="B9" s="11" t="s">
        <v>44</v>
      </c>
      <c r="C9" s="22">
        <v>120000</v>
      </c>
    </row>
    <row r="10" spans="2:3" ht="13.5">
      <c r="B10" s="11" t="s">
        <v>45</v>
      </c>
      <c r="C10" s="22">
        <v>3000</v>
      </c>
    </row>
    <row r="11" spans="2:3" ht="13.5">
      <c r="B11" s="11" t="s">
        <v>46</v>
      </c>
      <c r="C11" s="23">
        <v>7000</v>
      </c>
    </row>
    <row r="12" spans="2:3" ht="13.5">
      <c r="B12" s="11" t="s">
        <v>98</v>
      </c>
      <c r="C12" s="26">
        <f>SUM(C7:C11)</f>
        <v>6536000</v>
      </c>
    </row>
    <row r="13" ht="13.5">
      <c r="B13" s="11" t="s">
        <v>96</v>
      </c>
    </row>
    <row r="14" spans="2:3" ht="13.5">
      <c r="B14" s="11" t="s">
        <v>47</v>
      </c>
      <c r="C14" s="22">
        <v>92</v>
      </c>
    </row>
    <row r="15" spans="2:3" ht="13.5">
      <c r="B15" s="11" t="s">
        <v>48</v>
      </c>
      <c r="C15" s="22">
        <v>24156800</v>
      </c>
    </row>
    <row r="16" spans="2:3" ht="13.5">
      <c r="B16" s="11" t="s">
        <v>49</v>
      </c>
      <c r="C16" s="22">
        <v>9763205</v>
      </c>
    </row>
    <row r="17" spans="2:3" ht="13.5">
      <c r="B17" s="11" t="s">
        <v>50</v>
      </c>
      <c r="C17" s="22">
        <v>9843840</v>
      </c>
    </row>
    <row r="18" spans="2:3" ht="13.5">
      <c r="B18" s="11" t="s">
        <v>51</v>
      </c>
      <c r="C18" s="22">
        <v>2365992</v>
      </c>
    </row>
    <row r="19" spans="2:4" ht="13.5">
      <c r="B19" s="11" t="s">
        <v>52</v>
      </c>
      <c r="C19" s="23">
        <v>134500</v>
      </c>
      <c r="D19" s="27"/>
    </row>
    <row r="20" spans="2:3" ht="13.5">
      <c r="B20" s="11" t="s">
        <v>99</v>
      </c>
      <c r="C20" s="26">
        <f>SUM(C14:C19)</f>
        <v>46264429</v>
      </c>
    </row>
    <row r="21" spans="2:4" ht="13.5">
      <c r="B21" s="11" t="s">
        <v>101</v>
      </c>
      <c r="C21" s="26"/>
      <c r="D21" s="43">
        <f>C20+C12</f>
        <v>52800429</v>
      </c>
    </row>
    <row r="22" ht="13.5">
      <c r="B22" s="11" t="s">
        <v>53</v>
      </c>
    </row>
    <row r="23" spans="2:3" ht="13.5">
      <c r="B23" s="11" t="s">
        <v>54</v>
      </c>
      <c r="C23" s="22">
        <v>834743</v>
      </c>
    </row>
    <row r="24" spans="2:3" ht="13.5">
      <c r="B24" s="11" t="s">
        <v>55</v>
      </c>
      <c r="C24" s="22">
        <v>17770000</v>
      </c>
    </row>
    <row r="25" spans="2:3" ht="13.5">
      <c r="B25" s="11" t="s">
        <v>56</v>
      </c>
      <c r="C25" s="22">
        <v>3136125</v>
      </c>
    </row>
    <row r="26" spans="2:3" ht="13.5">
      <c r="B26" s="11" t="s">
        <v>57</v>
      </c>
      <c r="C26" s="22">
        <v>750000</v>
      </c>
    </row>
    <row r="27" spans="2:3" ht="13.5">
      <c r="B27" s="11" t="s">
        <v>58</v>
      </c>
      <c r="C27" s="22">
        <v>9419691</v>
      </c>
    </row>
    <row r="28" spans="2:3" ht="13.5">
      <c r="B28" s="11" t="s">
        <v>59</v>
      </c>
      <c r="C28" s="22">
        <v>3910500</v>
      </c>
    </row>
    <row r="29" spans="2:3" ht="13.5">
      <c r="B29" s="11" t="s">
        <v>60</v>
      </c>
      <c r="C29" s="22">
        <v>190583</v>
      </c>
    </row>
    <row r="30" spans="2:3" ht="13.5">
      <c r="B30" s="11" t="s">
        <v>61</v>
      </c>
      <c r="C30" s="22">
        <v>1560824</v>
      </c>
    </row>
    <row r="31" spans="2:3" ht="13.5">
      <c r="B31" s="11" t="s">
        <v>62</v>
      </c>
      <c r="C31" s="22">
        <v>472810</v>
      </c>
    </row>
    <row r="32" spans="2:3" ht="13.5">
      <c r="B32" s="11" t="s">
        <v>63</v>
      </c>
      <c r="C32" s="22">
        <v>950000</v>
      </c>
    </row>
    <row r="33" spans="2:3" ht="13.5">
      <c r="B33" s="11" t="s">
        <v>64</v>
      </c>
      <c r="C33" s="22">
        <v>1607716</v>
      </c>
    </row>
    <row r="34" spans="2:3" ht="13.5">
      <c r="B34" s="11" t="s">
        <v>65</v>
      </c>
      <c r="C34" s="22">
        <v>799926</v>
      </c>
    </row>
    <row r="35" spans="2:3" ht="13.5">
      <c r="B35" s="11" t="s">
        <v>66</v>
      </c>
      <c r="C35" s="22">
        <v>1123589</v>
      </c>
    </row>
    <row r="36" spans="2:3" ht="13.5">
      <c r="B36" s="11" t="s">
        <v>67</v>
      </c>
      <c r="C36" s="22">
        <v>80360</v>
      </c>
    </row>
    <row r="37" spans="2:3" ht="13.5">
      <c r="B37" s="11" t="s">
        <v>68</v>
      </c>
      <c r="C37" s="22">
        <v>712230</v>
      </c>
    </row>
    <row r="38" spans="2:3" ht="13.5">
      <c r="B38" s="11" t="s">
        <v>69</v>
      </c>
      <c r="C38" s="22">
        <v>5000</v>
      </c>
    </row>
    <row r="39" spans="2:3" ht="13.5">
      <c r="B39" s="11" t="s">
        <v>70</v>
      </c>
      <c r="C39" s="23">
        <v>84200</v>
      </c>
    </row>
    <row r="40" spans="2:3" ht="13.5">
      <c r="B40" s="11" t="s">
        <v>71</v>
      </c>
      <c r="C40" s="24">
        <v>43408297</v>
      </c>
    </row>
    <row r="41" ht="13.5">
      <c r="B41" s="11" t="s">
        <v>72</v>
      </c>
    </row>
    <row r="42" spans="2:3" ht="13.5">
      <c r="B42" s="11" t="s">
        <v>73</v>
      </c>
      <c r="C42" s="22">
        <v>5857591</v>
      </c>
    </row>
    <row r="43" spans="2:3" ht="13.5">
      <c r="B43" s="11" t="s">
        <v>74</v>
      </c>
      <c r="C43" s="22">
        <v>557488</v>
      </c>
    </row>
    <row r="44" spans="2:3" ht="13.5">
      <c r="B44" s="11" t="s">
        <v>61</v>
      </c>
      <c r="C44" s="22">
        <v>885194</v>
      </c>
    </row>
    <row r="45" spans="2:3" ht="13.5">
      <c r="B45" s="11" t="s">
        <v>62</v>
      </c>
      <c r="C45" s="22">
        <v>118970</v>
      </c>
    </row>
    <row r="46" spans="2:3" ht="13.5">
      <c r="B46" s="11" t="s">
        <v>75</v>
      </c>
      <c r="C46" s="22">
        <v>61864</v>
      </c>
    </row>
    <row r="47" spans="2:3" ht="13.5">
      <c r="B47" s="11" t="s">
        <v>76</v>
      </c>
      <c r="C47" s="22">
        <v>85701</v>
      </c>
    </row>
    <row r="48" spans="2:3" ht="13.5">
      <c r="B48" s="11" t="s">
        <v>77</v>
      </c>
      <c r="C48" s="22">
        <v>2254787</v>
      </c>
    </row>
    <row r="49" spans="2:3" ht="13.5">
      <c r="B49" s="11" t="s">
        <v>78</v>
      </c>
      <c r="C49" s="22">
        <v>22329</v>
      </c>
    </row>
    <row r="50" spans="2:3" ht="13.5">
      <c r="B50" s="11" t="s">
        <v>79</v>
      </c>
      <c r="C50" s="22">
        <v>24246</v>
      </c>
    </row>
    <row r="51" spans="2:3" ht="13.5">
      <c r="B51" s="11" t="s">
        <v>80</v>
      </c>
      <c r="C51" s="22">
        <v>308750</v>
      </c>
    </row>
    <row r="52" spans="2:3" ht="13.5">
      <c r="B52" s="11" t="s">
        <v>81</v>
      </c>
      <c r="C52" s="22">
        <v>5000</v>
      </c>
    </row>
    <row r="53" spans="2:3" ht="13.5">
      <c r="B53" s="11" t="s">
        <v>82</v>
      </c>
      <c r="C53" s="22">
        <v>2000</v>
      </c>
    </row>
    <row r="54" spans="2:3" ht="13.5">
      <c r="B54" s="11" t="s">
        <v>83</v>
      </c>
      <c r="C54" s="22">
        <v>710079</v>
      </c>
    </row>
    <row r="55" spans="2:3" ht="13.5">
      <c r="B55" s="11" t="s">
        <v>84</v>
      </c>
      <c r="C55" s="22">
        <v>139230</v>
      </c>
    </row>
    <row r="56" spans="2:3" ht="13.5">
      <c r="B56" s="11" t="s">
        <v>85</v>
      </c>
      <c r="C56" s="23">
        <v>22490</v>
      </c>
    </row>
    <row r="57" spans="2:4" ht="13.5">
      <c r="B57" s="11" t="s">
        <v>86</v>
      </c>
      <c r="C57" s="23">
        <v>11055719</v>
      </c>
      <c r="D57" s="1"/>
    </row>
    <row r="58" spans="2:4" ht="13.5">
      <c r="B58" s="11" t="s">
        <v>102</v>
      </c>
      <c r="D58" s="23">
        <f>C40+C57</f>
        <v>54464016</v>
      </c>
    </row>
    <row r="59" spans="2:4" ht="13.5">
      <c r="B59" s="11" t="s">
        <v>103</v>
      </c>
      <c r="D59" s="22">
        <v>-1663587</v>
      </c>
    </row>
    <row r="60" spans="2:4" ht="13.5">
      <c r="B60" s="11"/>
      <c r="D60" s="22"/>
    </row>
    <row r="61" ht="13.5">
      <c r="B61" s="11" t="s">
        <v>87</v>
      </c>
    </row>
    <row r="62" ht="13.5">
      <c r="B62" s="11" t="s">
        <v>88</v>
      </c>
    </row>
    <row r="63" spans="2:4" ht="13.5">
      <c r="B63" s="11" t="s">
        <v>89</v>
      </c>
      <c r="D63" s="23">
        <v>4900000</v>
      </c>
    </row>
    <row r="64" ht="13.5">
      <c r="B64" s="11" t="s">
        <v>90</v>
      </c>
    </row>
    <row r="65" spans="2:4" ht="13.5">
      <c r="B65" s="11" t="s">
        <v>91</v>
      </c>
      <c r="D65" s="23">
        <v>0</v>
      </c>
    </row>
    <row r="66" spans="2:4" ht="13.5">
      <c r="B66" s="11" t="s">
        <v>92</v>
      </c>
      <c r="D66" s="24">
        <f>D59+D63</f>
        <v>3236413</v>
      </c>
    </row>
    <row r="67" spans="2:4" ht="13.5">
      <c r="B67" s="11" t="s">
        <v>93</v>
      </c>
      <c r="D67" s="24">
        <v>3929310</v>
      </c>
    </row>
    <row r="68" spans="2:4" ht="14.25" thickBot="1">
      <c r="B68" s="11" t="s">
        <v>94</v>
      </c>
      <c r="D68" s="25">
        <f>D66+D67</f>
        <v>7165723</v>
      </c>
    </row>
    <row r="69" ht="14.25" thickTop="1"/>
    <row r="70" ht="13.5">
      <c r="B70" s="12" t="s">
        <v>95</v>
      </c>
    </row>
  </sheetData>
  <sheetProtection/>
  <mergeCells count="4">
    <mergeCell ref="B2:C2"/>
    <mergeCell ref="C3:D3"/>
    <mergeCell ref="B1:D1"/>
    <mergeCell ref="B4:D4"/>
  </mergeCells>
  <printOptions/>
  <pageMargins left="0.7874015748031497" right="0.5118110236220472" top="0.984251968503937" bottom="0.98425196850393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Yosuke Yonehara</cp:lastModifiedBy>
  <cp:lastPrinted>2015-01-26T08:38:14Z</cp:lastPrinted>
  <dcterms:created xsi:type="dcterms:W3CDTF">2006-12-01T00:00:00Z</dcterms:created>
  <dcterms:modified xsi:type="dcterms:W3CDTF">2015-01-26T08:44:48Z</dcterms:modified>
  <cp:category/>
  <cp:version/>
  <cp:contentType/>
  <cp:contentStatus/>
  <cp:revision>1</cp:revision>
</cp:coreProperties>
</file>